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\Downloads\"/>
    </mc:Choice>
  </mc:AlternateContent>
  <bookViews>
    <workbookView xWindow="0" yWindow="0" windowWidth="23020" windowHeight="1258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" l="1"/>
  <c r="K21" i="1" l="1"/>
  <c r="K16" i="1"/>
  <c r="K18" i="1"/>
  <c r="K19" i="1"/>
  <c r="K20" i="1"/>
  <c r="K22" i="1"/>
  <c r="K23" i="1"/>
  <c r="K24" i="1"/>
  <c r="K12" i="1"/>
  <c r="K13" i="1"/>
  <c r="K14" i="1"/>
  <c r="K11" i="1"/>
  <c r="K10" i="1"/>
  <c r="K5" i="1"/>
  <c r="L4" i="1" s="1"/>
  <c r="K9" i="1"/>
  <c r="L8" i="1" s="1"/>
  <c r="K17" i="1"/>
  <c r="L15" i="1" l="1"/>
</calcChain>
</file>

<file path=xl/sharedStrings.xml><?xml version="1.0" encoding="utf-8"?>
<sst xmlns="http://schemas.openxmlformats.org/spreadsheetml/2006/main" count="88" uniqueCount="67">
  <si>
    <t>總計</t>
    <phoneticPr fontId="1" type="noConversion"/>
  </si>
  <si>
    <t>數量</t>
    <phoneticPr fontId="1" type="noConversion"/>
  </si>
  <si>
    <t>單位</t>
    <phoneticPr fontId="1" type="noConversion"/>
  </si>
  <si>
    <t>說明</t>
    <phoneticPr fontId="1" type="noConversion"/>
  </si>
  <si>
    <t>住宿費</t>
    <phoneticPr fontId="1" type="noConversion"/>
  </si>
  <si>
    <t>元</t>
    <phoneticPr fontId="1" type="noConversion"/>
  </si>
  <si>
    <t>小計</t>
    <phoneticPr fontId="1" type="noConversion"/>
  </si>
  <si>
    <t>膳食費</t>
    <phoneticPr fontId="1" type="noConversion"/>
  </si>
  <si>
    <t>元</t>
    <phoneticPr fontId="1" type="noConversion"/>
  </si>
  <si>
    <t>單價</t>
    <phoneticPr fontId="1" type="noConversion"/>
  </si>
  <si>
    <t>人</t>
    <phoneticPr fontId="1" type="noConversion"/>
  </si>
  <si>
    <t>元</t>
    <phoneticPr fontId="1" type="noConversion"/>
  </si>
  <si>
    <t>總計</t>
    <phoneticPr fontId="1" type="noConversion"/>
  </si>
  <si>
    <t>場</t>
    <phoneticPr fontId="1" type="noConversion"/>
  </si>
  <si>
    <t>晚</t>
    <phoneticPr fontId="1" type="noConversion"/>
  </si>
  <si>
    <t>外婆的家-雙人套房</t>
    <phoneticPr fontId="1" type="noConversion"/>
  </si>
  <si>
    <t>間</t>
    <phoneticPr fontId="1" type="noConversion"/>
  </si>
  <si>
    <t>元</t>
    <phoneticPr fontId="1" type="noConversion"/>
  </si>
  <si>
    <t>晚</t>
    <phoneticPr fontId="1" type="noConversion"/>
  </si>
  <si>
    <t>人</t>
    <phoneticPr fontId="1" type="noConversion"/>
  </si>
  <si>
    <t>外婆的家-雙人雅房</t>
    <phoneticPr fontId="1" type="noConversion"/>
  </si>
  <si>
    <t>活動費</t>
    <phoneticPr fontId="1" type="noConversion"/>
  </si>
  <si>
    <t>人</t>
    <phoneticPr fontId="1" type="noConversion"/>
  </si>
  <si>
    <t>社區媽媽自製餐點</t>
    <phoneticPr fontId="1" type="noConversion"/>
  </si>
  <si>
    <t>餐</t>
    <phoneticPr fontId="1" type="noConversion"/>
  </si>
  <si>
    <t>五味屋-午餐</t>
    <phoneticPr fontId="1" type="noConversion"/>
  </si>
  <si>
    <t>晚餐(自理)</t>
    <phoneticPr fontId="1" type="noConversion"/>
  </si>
  <si>
    <t>早餐(自理)</t>
    <phoneticPr fontId="1" type="noConversion"/>
  </si>
  <si>
    <t>外婆的家-四人套房</t>
    <phoneticPr fontId="1" type="noConversion"/>
  </si>
  <si>
    <t>間</t>
    <phoneticPr fontId="1" type="noConversion"/>
  </si>
  <si>
    <t>元</t>
    <phoneticPr fontId="1" type="noConversion"/>
  </si>
  <si>
    <t>晚</t>
    <phoneticPr fontId="1" type="noConversion"/>
  </si>
  <si>
    <t>豐田行館-雙人景觀雅房</t>
    <phoneticPr fontId="1" type="noConversion"/>
  </si>
  <si>
    <t>豐田行館-四人舒適上下舖</t>
    <phoneticPr fontId="1" type="noConversion"/>
  </si>
  <si>
    <t>人</t>
    <phoneticPr fontId="1" type="noConversion"/>
  </si>
  <si>
    <t>C.基礎簡報</t>
    <phoneticPr fontId="1" type="noConversion"/>
  </si>
  <si>
    <t>E.孩子簡報</t>
    <phoneticPr fontId="1" type="noConversion"/>
  </si>
  <si>
    <t>G1.福康老師的木工坊</t>
    <phoneticPr fontId="1" type="noConversion"/>
  </si>
  <si>
    <t>G2.阿富哥的原住民傳統弓射箭技藝</t>
    <phoneticPr fontId="1" type="noConversion"/>
  </si>
  <si>
    <t>F.五味屋店務工作體驗</t>
    <phoneticPr fontId="1" type="noConversion"/>
  </si>
  <si>
    <t>場</t>
    <phoneticPr fontId="1" type="noConversion"/>
  </si>
  <si>
    <t>小時</t>
    <phoneticPr fontId="1" type="noConversion"/>
  </si>
  <si>
    <t>G3.五味屋農事教育體驗</t>
    <phoneticPr fontId="1" type="noConversion"/>
  </si>
  <si>
    <t>元/人</t>
    <phoneticPr fontId="1" type="noConversion"/>
  </si>
  <si>
    <t>元/人</t>
    <phoneticPr fontId="1" type="noConversion"/>
  </si>
  <si>
    <t>元/人</t>
    <phoneticPr fontId="1" type="noConversion"/>
  </si>
  <si>
    <t>說明：請依貴單位參訪需要，於黃色欄位下拉式選單，自行選擇，則可自動計算所需費用。</t>
    <phoneticPr fontId="1" type="noConversion"/>
  </si>
  <si>
    <t>假日1800元/間，寒暑假平日1600元/間，平日1400元/間，請自行選擇</t>
    <phoneticPr fontId="1" type="noConversion"/>
  </si>
  <si>
    <t>假日1400元/間，寒暑假平日1200元/間，平日1000元/間，請自行選擇</t>
    <phoneticPr fontId="1" type="noConversion"/>
  </si>
  <si>
    <t>假日2400元/間，寒暑假平日2000元/間，平日1800元/間，請自行選擇</t>
    <phoneticPr fontId="1" type="noConversion"/>
  </si>
  <si>
    <t>假日3200元/間，寒暑假平日2800元/間，平日2500元/間，請自行選擇</t>
    <phoneticPr fontId="1" type="noConversion"/>
  </si>
  <si>
    <t>外婆的家-通舖</t>
    <phoneticPr fontId="1" type="noConversion"/>
  </si>
  <si>
    <t>假日450元/人，寒暑假平日400元/人，平日350元/人，請自行選擇。共兩間，共住宿20人為宜，最多住宿24人</t>
    <phoneticPr fontId="1" type="noConversion"/>
  </si>
  <si>
    <t>假日800元/人，寒暑假平日700元/人，平日600元/人，請自行選擇。共兩間，最多住宿8人</t>
    <phoneticPr fontId="1" type="noConversion"/>
  </si>
  <si>
    <t>A.基礎</t>
    <phoneticPr fontId="1" type="noConversion"/>
  </si>
  <si>
    <t>B.完整</t>
    <phoneticPr fontId="1" type="noConversion"/>
  </si>
  <si>
    <t>導覽二選一</t>
    <phoneticPr fontId="1" type="noConversion"/>
  </si>
  <si>
    <t>簡報二選一</t>
    <phoneticPr fontId="1" type="noConversion"/>
  </si>
  <si>
    <t>0.5~1小時，四個館區</t>
    <phoneticPr fontId="1" type="noConversion"/>
  </si>
  <si>
    <t>1~]1.5小時，八個館區</t>
    <phoneticPr fontId="1" type="noConversion"/>
  </si>
  <si>
    <t>1~1.5小時</t>
    <phoneticPr fontId="1" type="noConversion"/>
  </si>
  <si>
    <t>D.深度簡報(或工作坊）</t>
    <phoneticPr fontId="1" type="noConversion"/>
  </si>
  <si>
    <t xml:space="preserve"> 1~2小時，工作坊需三小時以上。</t>
    <phoneticPr fontId="1" type="noConversion"/>
  </si>
  <si>
    <t>15~20分鐘，費用作為孩子夢想基金</t>
    <phoneticPr fontId="1" type="noConversion"/>
  </si>
  <si>
    <t>(1)約3小時。(2)限12人以上，20人以下。若超過，費用依照人數與參與內容另行討論</t>
    <phoneticPr fontId="1" type="noConversion"/>
  </si>
  <si>
    <t>簡報搭配選項</t>
    <phoneticPr fontId="1" type="noConversion"/>
  </si>
  <si>
    <t>體驗活動可複選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</si>
</sst>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theme="2" tint="-0.249977111117893"/>
      <name val="新細明體"/>
      <family val="2"/>
      <charset val="136"/>
      <scheme val="minor"/>
    </font>
    <font>
      <sz val="12"/>
      <color theme="2" tint="-0.249977111117893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2"/>
      <color theme="4" tint="-0.249977111117893"/>
      <name val="新細明體"/>
      <family val="1"/>
      <charset val="136"/>
      <scheme val="minor"/>
    </font>
    <font>
      <sz val="12"/>
      <color theme="9" tint="-0.249977111117893"/>
      <name val="新細明體"/>
      <family val="1"/>
      <charset val="136"/>
      <scheme val="minor"/>
    </font>
    <font>
      <sz val="12"/>
      <color theme="7" tint="-0.249977111117893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2"/>
      <color theme="7" tint="-0.499984740745262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4" fillId="4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3" fillId="4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0" fillId="3" borderId="1" xfId="0" applyFill="1" applyBorder="1">
      <alignment vertical="center"/>
    </xf>
    <xf numFmtId="0" fontId="6" fillId="0" borderId="0" xfId="0" applyFont="1">
      <alignment vertical="center"/>
    </xf>
    <xf numFmtId="0" fontId="0" fillId="5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3" borderId="1" xfId="0" applyFont="1" applyFill="1" applyBorder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3" borderId="1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9" fillId="3" borderId="1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7" fillId="6" borderId="1" xfId="0" applyFont="1" applyFill="1" applyBorder="1">
      <alignment vertical="center"/>
    </xf>
    <xf numFmtId="0" fontId="7" fillId="6" borderId="1" xfId="0" applyFont="1" applyFill="1" applyBorder="1" applyAlignment="1">
      <alignment vertical="center" wrapText="1"/>
    </xf>
    <xf numFmtId="0" fontId="8" fillId="6" borderId="1" xfId="0" applyFont="1" applyFill="1" applyBorder="1">
      <alignment vertical="center"/>
    </xf>
    <xf numFmtId="0" fontId="9" fillId="6" borderId="1" xfId="0" applyFont="1" applyFill="1" applyBorder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6" borderId="2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5">
    <cellStyle name="一般" xfId="0" builtinId="0"/>
    <cellStyle name="已瀏覽過的超連結" xfId="2" builtinId="9" hidden="1"/>
    <cellStyle name="已瀏覽過的超連結" xfId="4" builtinId="9" hidden="1"/>
    <cellStyle name="超連結" xfId="1" builtinId="8" hidden="1"/>
    <cellStyle name="超連結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tabSelected="1" zoomScale="70" zoomScaleNormal="70" zoomScalePageLayoutView="125" workbookViewId="0">
      <selection activeCell="I23" sqref="I23"/>
    </sheetView>
  </sheetViews>
  <sheetFormatPr defaultColWidth="8.81640625" defaultRowHeight="17" x14ac:dyDescent="0.4"/>
  <cols>
    <col min="1" max="1" width="8.81640625" customWidth="1"/>
    <col min="2" max="2" width="2" customWidth="1"/>
    <col min="3" max="3" width="15.90625" customWidth="1"/>
    <col min="4" max="4" width="34.453125" customWidth="1"/>
    <col min="9" max="9" width="6.81640625" customWidth="1"/>
    <col min="11" max="11" width="7.453125" customWidth="1"/>
    <col min="13" max="13" width="66.36328125" customWidth="1"/>
  </cols>
  <sheetData>
    <row r="2" spans="3:13" s="6" customFormat="1" x14ac:dyDescent="0.4">
      <c r="C2" s="15" t="s">
        <v>0</v>
      </c>
      <c r="D2" s="5"/>
      <c r="E2" s="5"/>
      <c r="F2" s="5"/>
      <c r="G2" s="5"/>
      <c r="H2" s="5"/>
      <c r="I2" s="5"/>
      <c r="J2" s="5"/>
      <c r="K2" s="5"/>
      <c r="L2" s="16">
        <f>L4+L8+L15</f>
        <v>0</v>
      </c>
      <c r="M2" s="5"/>
    </row>
    <row r="3" spans="3:13" x14ac:dyDescent="0.4">
      <c r="C3" s="1"/>
      <c r="D3" s="1"/>
      <c r="E3" s="1" t="s">
        <v>1</v>
      </c>
      <c r="F3" s="1" t="s">
        <v>2</v>
      </c>
      <c r="G3" s="1" t="s">
        <v>9</v>
      </c>
      <c r="H3" s="1" t="s">
        <v>2</v>
      </c>
      <c r="I3" s="1" t="s">
        <v>1</v>
      </c>
      <c r="J3" s="1" t="s">
        <v>2</v>
      </c>
      <c r="K3" s="1" t="s">
        <v>6</v>
      </c>
      <c r="L3" s="1" t="s">
        <v>12</v>
      </c>
      <c r="M3" s="1" t="s">
        <v>3</v>
      </c>
    </row>
    <row r="4" spans="3:13" x14ac:dyDescent="0.4">
      <c r="C4" s="2" t="s">
        <v>7</v>
      </c>
      <c r="D4" s="2"/>
      <c r="E4" s="2"/>
      <c r="F4" s="2"/>
      <c r="G4" s="2"/>
      <c r="H4" s="2"/>
      <c r="I4" s="2"/>
      <c r="J4" s="2"/>
      <c r="K4" s="2"/>
      <c r="L4" s="2">
        <f>K5</f>
        <v>0</v>
      </c>
      <c r="M4" s="2"/>
    </row>
    <row r="5" spans="3:13" x14ac:dyDescent="0.4">
      <c r="C5" s="3"/>
      <c r="D5" s="11" t="s">
        <v>25</v>
      </c>
      <c r="E5" s="13">
        <v>0</v>
      </c>
      <c r="F5" s="3" t="s">
        <v>10</v>
      </c>
      <c r="G5" s="4">
        <v>130</v>
      </c>
      <c r="H5" s="3" t="s">
        <v>11</v>
      </c>
      <c r="I5" s="13">
        <v>0</v>
      </c>
      <c r="J5" s="3" t="s">
        <v>24</v>
      </c>
      <c r="K5" s="3">
        <f>E5*G5*I5</f>
        <v>0</v>
      </c>
      <c r="L5" s="3"/>
      <c r="M5" s="5" t="s">
        <v>23</v>
      </c>
    </row>
    <row r="6" spans="3:13" x14ac:dyDescent="0.4">
      <c r="C6" s="3"/>
      <c r="D6" s="9" t="s">
        <v>26</v>
      </c>
      <c r="E6" s="9"/>
      <c r="F6" s="9"/>
      <c r="G6" s="9"/>
      <c r="H6" s="9"/>
      <c r="I6" s="9"/>
      <c r="J6" s="9"/>
      <c r="K6" s="9"/>
      <c r="L6" s="3"/>
      <c r="M6" s="3"/>
    </row>
    <row r="7" spans="3:13" x14ac:dyDescent="0.4">
      <c r="C7" s="3"/>
      <c r="D7" s="10" t="s">
        <v>27</v>
      </c>
      <c r="E7" s="10"/>
      <c r="F7" s="10"/>
      <c r="G7" s="10"/>
      <c r="H7" s="10"/>
      <c r="I7" s="10"/>
      <c r="J7" s="10"/>
      <c r="K7" s="10"/>
      <c r="L7" s="1"/>
      <c r="M7" s="3"/>
    </row>
    <row r="8" spans="3:13" x14ac:dyDescent="0.4">
      <c r="C8" s="2" t="s">
        <v>4</v>
      </c>
      <c r="D8" s="2"/>
      <c r="E8" s="2"/>
      <c r="F8" s="2"/>
      <c r="G8" s="2"/>
      <c r="H8" s="2"/>
      <c r="I8" s="2"/>
      <c r="J8" s="2"/>
      <c r="K8" s="2"/>
      <c r="L8" s="2">
        <f>SUM(K9:K14)</f>
        <v>0</v>
      </c>
      <c r="M8" s="2"/>
    </row>
    <row r="9" spans="3:13" ht="34" x14ac:dyDescent="0.4">
      <c r="C9" s="8"/>
      <c r="D9" s="8" t="s">
        <v>51</v>
      </c>
      <c r="E9" s="13">
        <v>0</v>
      </c>
      <c r="F9" s="8" t="s">
        <v>19</v>
      </c>
      <c r="G9" s="13">
        <v>450</v>
      </c>
      <c r="H9" s="8" t="s">
        <v>17</v>
      </c>
      <c r="I9" s="13">
        <v>0</v>
      </c>
      <c r="J9" s="8" t="s">
        <v>18</v>
      </c>
      <c r="K9" s="8">
        <f>E9*G9*I9</f>
        <v>0</v>
      </c>
      <c r="L9" s="8"/>
      <c r="M9" s="17" t="s">
        <v>52</v>
      </c>
    </row>
    <row r="10" spans="3:13" x14ac:dyDescent="0.4">
      <c r="C10" s="8"/>
      <c r="D10" s="8" t="s">
        <v>15</v>
      </c>
      <c r="E10" s="13">
        <v>0</v>
      </c>
      <c r="F10" s="8" t="s">
        <v>16</v>
      </c>
      <c r="G10" s="13">
        <v>1800</v>
      </c>
      <c r="H10" s="8" t="s">
        <v>17</v>
      </c>
      <c r="I10" s="13">
        <v>0</v>
      </c>
      <c r="J10" s="8" t="s">
        <v>18</v>
      </c>
      <c r="K10" s="8">
        <f t="shared" ref="K10" si="0">E10*G10*I10</f>
        <v>0</v>
      </c>
      <c r="L10" s="8"/>
      <c r="M10" s="8" t="s">
        <v>47</v>
      </c>
    </row>
    <row r="11" spans="3:13" x14ac:dyDescent="0.4">
      <c r="C11" s="8"/>
      <c r="D11" s="3" t="s">
        <v>20</v>
      </c>
      <c r="E11" s="13">
        <v>0</v>
      </c>
      <c r="F11" s="3" t="s">
        <v>16</v>
      </c>
      <c r="G11" s="13">
        <v>1400</v>
      </c>
      <c r="H11" s="3" t="s">
        <v>5</v>
      </c>
      <c r="I11" s="13">
        <v>0</v>
      </c>
      <c r="J11" s="3" t="s">
        <v>14</v>
      </c>
      <c r="K11" s="3">
        <f>E11*G11*I11</f>
        <v>0</v>
      </c>
      <c r="L11" s="3"/>
      <c r="M11" s="8" t="s">
        <v>48</v>
      </c>
    </row>
    <row r="12" spans="3:13" x14ac:dyDescent="0.4">
      <c r="C12" s="8"/>
      <c r="D12" s="8" t="s">
        <v>28</v>
      </c>
      <c r="E12" s="13">
        <v>0</v>
      </c>
      <c r="F12" s="8" t="s">
        <v>29</v>
      </c>
      <c r="G12" s="13">
        <v>2400</v>
      </c>
      <c r="H12" s="8" t="s">
        <v>30</v>
      </c>
      <c r="I12" s="13">
        <v>0</v>
      </c>
      <c r="J12" s="8" t="s">
        <v>31</v>
      </c>
      <c r="K12" s="3">
        <f t="shared" ref="K12:K14" si="1">E12*G12*I12</f>
        <v>0</v>
      </c>
      <c r="L12" s="8"/>
      <c r="M12" s="8" t="s">
        <v>49</v>
      </c>
    </row>
    <row r="13" spans="3:13" x14ac:dyDescent="0.4">
      <c r="C13" s="8"/>
      <c r="D13" s="8" t="s">
        <v>32</v>
      </c>
      <c r="E13" s="13">
        <v>0</v>
      </c>
      <c r="F13" s="8" t="s">
        <v>29</v>
      </c>
      <c r="G13" s="13">
        <v>3200</v>
      </c>
      <c r="H13" s="8" t="s">
        <v>30</v>
      </c>
      <c r="I13" s="13">
        <v>0</v>
      </c>
      <c r="J13" s="8" t="s">
        <v>31</v>
      </c>
      <c r="K13" s="3">
        <f t="shared" si="1"/>
        <v>0</v>
      </c>
      <c r="L13" s="8"/>
      <c r="M13" s="8" t="s">
        <v>50</v>
      </c>
    </row>
    <row r="14" spans="3:13" ht="34" x14ac:dyDescent="0.4">
      <c r="C14" s="8"/>
      <c r="D14" s="8" t="s">
        <v>33</v>
      </c>
      <c r="E14" s="13">
        <v>0</v>
      </c>
      <c r="F14" s="8" t="s">
        <v>34</v>
      </c>
      <c r="G14" s="13">
        <v>800</v>
      </c>
      <c r="H14" s="8" t="s">
        <v>30</v>
      </c>
      <c r="I14" s="13">
        <v>0</v>
      </c>
      <c r="J14" s="8" t="s">
        <v>31</v>
      </c>
      <c r="K14" s="3">
        <f t="shared" si="1"/>
        <v>0</v>
      </c>
      <c r="L14" s="8"/>
      <c r="M14" s="17" t="s">
        <v>53</v>
      </c>
    </row>
    <row r="15" spans="3:13" x14ac:dyDescent="0.4">
      <c r="C15" s="2" t="s">
        <v>21</v>
      </c>
      <c r="D15" s="2"/>
      <c r="E15" s="2"/>
      <c r="F15" s="2"/>
      <c r="G15" s="2"/>
      <c r="H15" s="2"/>
      <c r="I15" s="2"/>
      <c r="J15" s="2"/>
      <c r="K15" s="2"/>
      <c r="L15" s="2">
        <f>SUM(K16:K24)</f>
        <v>0</v>
      </c>
      <c r="M15" s="2"/>
    </row>
    <row r="16" spans="3:13" x14ac:dyDescent="0.4">
      <c r="C16" s="33" t="s">
        <v>56</v>
      </c>
      <c r="D16" s="18" t="s">
        <v>54</v>
      </c>
      <c r="E16" s="19">
        <v>0</v>
      </c>
      <c r="F16" s="18" t="s">
        <v>40</v>
      </c>
      <c r="G16" s="18">
        <v>800</v>
      </c>
      <c r="H16" s="18" t="s">
        <v>30</v>
      </c>
      <c r="I16" s="18">
        <v>1</v>
      </c>
      <c r="J16" s="18"/>
      <c r="K16" s="18">
        <f>E16*G16*I16</f>
        <v>0</v>
      </c>
      <c r="L16" s="18"/>
      <c r="M16" s="29" t="s">
        <v>58</v>
      </c>
    </row>
    <row r="17" spans="3:13" x14ac:dyDescent="0.4">
      <c r="C17" s="34"/>
      <c r="D17" s="20" t="s">
        <v>55</v>
      </c>
      <c r="E17" s="19">
        <v>0</v>
      </c>
      <c r="F17" s="21" t="s">
        <v>13</v>
      </c>
      <c r="G17" s="21">
        <v>1200</v>
      </c>
      <c r="H17" s="21" t="s">
        <v>8</v>
      </c>
      <c r="I17" s="21">
        <v>1</v>
      </c>
      <c r="J17" s="21"/>
      <c r="K17" s="21">
        <f>E17*G17*I17</f>
        <v>0</v>
      </c>
      <c r="L17" s="21"/>
      <c r="M17" s="30" t="s">
        <v>59</v>
      </c>
    </row>
    <row r="18" spans="3:13" x14ac:dyDescent="0.4">
      <c r="C18" s="35" t="s">
        <v>57</v>
      </c>
      <c r="D18" s="22" t="s">
        <v>35</v>
      </c>
      <c r="E18" s="23">
        <v>0</v>
      </c>
      <c r="F18" s="22" t="s">
        <v>41</v>
      </c>
      <c r="G18" s="24">
        <v>1200</v>
      </c>
      <c r="H18" s="22" t="s">
        <v>5</v>
      </c>
      <c r="I18" s="22">
        <v>1</v>
      </c>
      <c r="J18" s="22"/>
      <c r="K18" s="24">
        <f t="shared" ref="K18:K24" si="2">E18*G18*I18</f>
        <v>0</v>
      </c>
      <c r="L18" s="22"/>
      <c r="M18" s="31" t="s">
        <v>60</v>
      </c>
    </row>
    <row r="19" spans="3:13" x14ac:dyDescent="0.4">
      <c r="C19" s="36"/>
      <c r="D19" s="22" t="s">
        <v>61</v>
      </c>
      <c r="E19" s="23">
        <v>0</v>
      </c>
      <c r="F19" s="22" t="s">
        <v>41</v>
      </c>
      <c r="G19" s="24">
        <v>1600</v>
      </c>
      <c r="H19" s="22" t="s">
        <v>30</v>
      </c>
      <c r="I19" s="22">
        <v>1</v>
      </c>
      <c r="J19" s="22"/>
      <c r="K19" s="24">
        <f t="shared" si="2"/>
        <v>0</v>
      </c>
      <c r="L19" s="22"/>
      <c r="M19" s="31" t="s">
        <v>62</v>
      </c>
    </row>
    <row r="20" spans="3:13" x14ac:dyDescent="0.4">
      <c r="C20" s="25" t="s">
        <v>65</v>
      </c>
      <c r="D20" s="26" t="s">
        <v>36</v>
      </c>
      <c r="E20" s="27"/>
      <c r="F20" s="26" t="s">
        <v>13</v>
      </c>
      <c r="G20" s="26">
        <v>250</v>
      </c>
      <c r="H20" s="26" t="s">
        <v>30</v>
      </c>
      <c r="I20" s="26">
        <v>1</v>
      </c>
      <c r="J20" s="26"/>
      <c r="K20" s="28">
        <f t="shared" si="2"/>
        <v>0</v>
      </c>
      <c r="L20" s="26"/>
      <c r="M20" s="32" t="s">
        <v>63</v>
      </c>
    </row>
    <row r="21" spans="3:13" x14ac:dyDescent="0.4">
      <c r="C21" s="40" t="s">
        <v>66</v>
      </c>
      <c r="D21" s="12" t="s">
        <v>39</v>
      </c>
      <c r="E21" s="7">
        <v>0</v>
      </c>
      <c r="F21" s="12" t="s">
        <v>10</v>
      </c>
      <c r="G21" s="5">
        <v>150</v>
      </c>
      <c r="H21" s="12" t="s">
        <v>43</v>
      </c>
      <c r="I21" s="12">
        <v>1</v>
      </c>
      <c r="J21" s="12"/>
      <c r="K21" s="5">
        <f t="shared" ref="K21" si="3">E21*G21*I21</f>
        <v>0</v>
      </c>
      <c r="L21" s="12"/>
      <c r="M21" s="37" t="s">
        <v>64</v>
      </c>
    </row>
    <row r="22" spans="3:13" x14ac:dyDescent="0.4">
      <c r="C22" s="41"/>
      <c r="D22" s="12" t="s">
        <v>37</v>
      </c>
      <c r="E22" s="7">
        <v>0</v>
      </c>
      <c r="F22" s="12" t="s">
        <v>34</v>
      </c>
      <c r="G22" s="12">
        <v>500</v>
      </c>
      <c r="H22" s="12" t="s">
        <v>43</v>
      </c>
      <c r="I22" s="12">
        <v>1</v>
      </c>
      <c r="J22" s="12"/>
      <c r="K22" s="5">
        <f t="shared" si="2"/>
        <v>0</v>
      </c>
      <c r="L22" s="12"/>
      <c r="M22" s="38"/>
    </row>
    <row r="23" spans="3:13" x14ac:dyDescent="0.4">
      <c r="C23" s="41"/>
      <c r="D23" s="12" t="s">
        <v>38</v>
      </c>
      <c r="E23" s="7">
        <v>0</v>
      </c>
      <c r="F23" s="12" t="s">
        <v>34</v>
      </c>
      <c r="G23" s="12">
        <v>400</v>
      </c>
      <c r="H23" s="12" t="s">
        <v>44</v>
      </c>
      <c r="I23" s="12">
        <v>1</v>
      </c>
      <c r="J23" s="12"/>
      <c r="K23" s="5">
        <f t="shared" si="2"/>
        <v>0</v>
      </c>
      <c r="L23" s="12"/>
      <c r="M23" s="38"/>
    </row>
    <row r="24" spans="3:13" x14ac:dyDescent="0.4">
      <c r="C24" s="42"/>
      <c r="D24" s="12" t="s">
        <v>42</v>
      </c>
      <c r="E24" s="7">
        <v>0</v>
      </c>
      <c r="F24" s="12" t="s">
        <v>22</v>
      </c>
      <c r="G24" s="12">
        <v>400</v>
      </c>
      <c r="H24" s="12" t="s">
        <v>45</v>
      </c>
      <c r="I24" s="12">
        <v>1</v>
      </c>
      <c r="J24" s="12"/>
      <c r="K24" s="5">
        <f t="shared" si="2"/>
        <v>0</v>
      </c>
      <c r="L24" s="12"/>
      <c r="M24" s="39"/>
    </row>
    <row r="26" spans="3:13" ht="25" x14ac:dyDescent="0.4">
      <c r="C26" s="14" t="s">
        <v>46</v>
      </c>
    </row>
  </sheetData>
  <mergeCells count="4">
    <mergeCell ref="C16:C17"/>
    <mergeCell ref="C18:C19"/>
    <mergeCell ref="M21:M24"/>
    <mergeCell ref="C21:C24"/>
  </mergeCells>
  <phoneticPr fontId="1" type="noConversion"/>
  <dataValidations count="13">
    <dataValidation type="list" allowBlank="1" showInputMessage="1" showErrorMessage="1" sqref="E5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sqref="I5">
      <formula1>"0,1,2,3,4,5"</formula1>
    </dataValidation>
    <dataValidation type="list" allowBlank="1" showInputMessage="1" showErrorMessage="1" sqref="E9">
      <formula1>"0,1,2,3,4,5,6,7,8,9,10,11,12,13,14,15,16,17,18,19,20,21,22,23,24"</formula1>
    </dataValidation>
    <dataValidation type="list" allowBlank="1" showInputMessage="1" showErrorMessage="1" sqref="I9:I14 E14">
      <formula1>"0,1,2,3,4,5,6,7,8"</formula1>
    </dataValidation>
    <dataValidation type="list" allowBlank="1" showInputMessage="1" showErrorMessage="1" sqref="E10:E13 E16:E18 E20">
      <formula1>"0,1"</formula1>
    </dataValidation>
    <dataValidation type="list" allowBlank="1" showInputMessage="1" showErrorMessage="1" sqref="E19">
      <formula1>"0,2,2.5,3"</formula1>
    </dataValidation>
    <dataValidation type="list" allowBlank="1" showInputMessage="1" showErrorMessage="1" sqref="E21:E24">
      <formula1>"0,12,13,14,15,16,17,18,19,20"</formula1>
    </dataValidation>
    <dataValidation type="list" allowBlank="1" showInputMessage="1" showErrorMessage="1" sqref="G9">
      <formula1>"450,400,350"</formula1>
    </dataValidation>
    <dataValidation type="list" allowBlank="1" showInputMessage="1" showErrorMessage="1" sqref="G10">
      <formula1>"1800,1600,1400"</formula1>
    </dataValidation>
    <dataValidation type="list" allowBlank="1" showInputMessage="1" showErrorMessage="1" sqref="G11">
      <formula1>"1400,1200,1000"</formula1>
    </dataValidation>
    <dataValidation type="list" allowBlank="1" showInputMessage="1" showErrorMessage="1" sqref="G12">
      <formula1>"2400,2000,1800"</formula1>
    </dataValidation>
    <dataValidation type="list" allowBlank="1" showInputMessage="1" showErrorMessage="1" sqref="G13">
      <formula1>"3200,2800,2500"</formula1>
    </dataValidation>
    <dataValidation type="list" allowBlank="1" showInputMessage="1" showErrorMessage="1" sqref="G14">
      <formula1>"800,700,600"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2016-03-10T03:08:26Z</dcterms:created>
  <dcterms:modified xsi:type="dcterms:W3CDTF">2017-02-08T05:52:51Z</dcterms:modified>
</cp:coreProperties>
</file>